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\Nextcloud\Lehre\Technische Grundlagen der Datensicherheit\Kyber\"/>
    </mc:Choice>
  </mc:AlternateContent>
  <xr:revisionPtr revIDLastSave="0" documentId="13_ncr:1_{6295A5B8-F583-463A-BD43-3CF841CD3D18}" xr6:coauthVersionLast="47" xr6:coauthVersionMax="47" xr10:uidLastSave="{00000000-0000-0000-0000-000000000000}"/>
  <bookViews>
    <workbookView xWindow="576" yWindow="12" windowWidth="22464" windowHeight="13668" xr2:uid="{087EDCF9-016F-4396-AD79-AA856518101C}"/>
  </bookViews>
  <sheets>
    <sheet name="Kyber" sheetId="2" r:id="rId1"/>
  </sheets>
  <definedNames>
    <definedName name="polyadd">_xlfn.LAMBDA(_xlpm.x,_xlpm.y,_xlpm.q,_xlfn.MAKEARRAY(1,4,_xlfn.LAMBDA(_xlpm.z,_xlpm.s,MOD(_xlfn.CHOOSECOLS(_xlpm.x,_xlpm.s)+_xlfn.CHOOSECOLS(_xlpm.y,_xlpm.s),_xlpm.q))))</definedName>
    <definedName name="polydiv">_xlfn.LAMBDA(_xlpm.p,_xlpm.b,_xlpm.q, IF(COLUMNS(_xlpm.p)&lt;COLUMNS(_xlpm.b),_xlpm.p, polydiv( shrink(_xlfn.MAKEARRAY(1,COLUMNS(_xlpm.p),_xlfn.LAMBDA(_xlpm.z,_xlpm.s,IF(_xlpm.s&lt;=COLUMNS(_xlpm.b),MOD(INDEX(_xlpm.p,1,_xlpm.s)-INDEX(_xlpm.p,1,1)*INDEX(_xlpm.b,1,_xlpm.s),_xlpm.q),INDEX(_xlpm.p,1,_xlpm.s))))),_xlpm.b,_xlpm.q ) ) )</definedName>
    <definedName name="polymult">_xlfn.LAMBDA(_xlpm.p,_xlpm.b,_xlpm.q, _xlfn.BYCOL(_xlfn.MAKEARRAY(COLUMNS(_xlpm.b),COLUMNS(_xlpm.p)+COLUMNS(_xlpm.b)-1,_xlfn.LAMBDA(_xlpm.s,_xlpm.z,IF(FALSE,0,INDEX(_xlpm.p,1,_xlpm.s))*IF(OR(_xlpm.z-_xlpm.s&lt;0,_xlpm.z-_xlpm.s&gt;=COLUMNS(_xlpm.p)),0,INDEX(_xlpm.b,1,_xlpm.z-_xlpm.s+1)))),_xlfn.LAMBDA(_xlpm.col,MOD(SUM(_xlpm.col),_xlpm.q))) )</definedName>
    <definedName name="polymultdiv">_xlfn.LAMBDA(_xlpm.x,_xlpm.y,_xlpm.b,_xlpm.q,polydiv(polymult(_xlpm.x,_xlpm.y,_xlpm.q),_xlpm.b,_xlpm.q))</definedName>
    <definedName name="polysub">_xlfn.LAMBDA(_xlpm.x,_xlpm.y,_xlpm.q,_xlfn.MAKEARRAY(1,4,_xlfn.LAMBDA(_xlpm.z,_xlpm.s,MOD(_xlfn.CHOOSECOLS(_xlpm.x,_xlpm.s)-_xlfn.CHOOSECOLS(_xlpm.y,_xlpm.s),_xlpm.q))))</definedName>
    <definedName name="shrink">_xlfn.LAMBDA(_xlpm.f,_xlfn.MAKEARRAY(1,COLUMNS(_xlpm.f)-1,_xlfn.LAMBDA(_xlpm.z,_xlpm.s,INDEX(_xlpm.f,1,_xlpm.s+1))))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2" l="1"/>
  <c r="Q29" i="2" a="1"/>
  <c r="Q29" i="2" s="1"/>
  <c r="X8" i="2" s="1" a="1"/>
  <c r="X8" i="2" s="1"/>
  <c r="Q27" i="2" a="1"/>
  <c r="Q27" i="2" s="1"/>
  <c r="X6" i="2" s="1" a="1"/>
  <c r="X6" i="2" s="1"/>
  <c r="D25" i="2" a="1"/>
  <c r="D25" i="2" s="1"/>
  <c r="D23" i="2" a="1"/>
  <c r="D23" i="2" s="1"/>
  <c r="Q7" i="2" a="1"/>
  <c r="Q7" i="2" s="1"/>
  <c r="Q9" i="2" s="1" a="1"/>
  <c r="Q9" i="2" s="1"/>
  <c r="Q34" i="2" l="1" a="1"/>
  <c r="Q34" i="2" s="1"/>
  <c r="X12" i="2" s="1" a="1"/>
  <c r="X12" i="2" s="1"/>
  <c r="X18" i="2" s="1" a="1"/>
  <c r="Y21" i="2" l="1"/>
  <c r="AA21" i="2"/>
  <c r="Z21" i="2"/>
  <c r="X18" i="2"/>
  <c r="X21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<sst xmlns="http://schemas.openxmlformats.org/spreadsheetml/2006/main" count="18" uniqueCount="18">
  <si>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A</t>
  </si>
  <si>
    <t>q</t>
  </si>
  <si>
    <t>e</t>
  </si>
  <si>
    <t>s</t>
  </si>
  <si>
    <t>r</t>
  </si>
  <si>
    <t>e1</t>
  </si>
  <si>
    <t>e2</t>
  </si>
  <si>
    <t>u</t>
  </si>
  <si>
    <t>v</t>
  </si>
  <si>
    <t>t</t>
  </si>
  <si>
    <t>b</t>
  </si>
  <si>
    <t>M_Poly</t>
  </si>
  <si>
    <t>m</t>
  </si>
  <si>
    <t>Message</t>
  </si>
  <si>
    <t>u
(received)</t>
  </si>
  <si>
    <t>v 
(received)</t>
  </si>
  <si>
    <t>m_new</t>
  </si>
  <si>
    <t>M_Poly scaled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</si>
</sst>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9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b/>
      <sz val="14"/>
      <color theme="8"/>
      <name val="Aptos Narrow"/>
      <family val="2"/>
      <scheme val="minor"/>
    </font>
    <font>
      <b/>
      <sz val="11"/>
      <color theme="7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4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</xdr:colOff>
      <xdr:row>19</xdr:row>
      <xdr:rowOff>173936</xdr:rowOff>
    </xdr:from>
    <xdr:to>
      <xdr:col>6</xdr:col>
      <xdr:colOff>254382</xdr:colOff>
      <xdr:row>22</xdr:row>
      <xdr:rowOff>8316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8CD90539-1E83-FBCB-5693-A72253637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43" y="3636066"/>
          <a:ext cx="1219306" cy="381033"/>
        </a:xfrm>
        <a:prstGeom prst="rect">
          <a:avLst/>
        </a:prstGeom>
      </xdr:spPr>
    </xdr:pic>
    <xdr:clientData/>
  </xdr:twoCellAnchor>
  <xdr:twoCellAnchor editAs="oneCell">
    <xdr:from>
      <xdr:col>22</xdr:col>
      <xdr:colOff>310598</xdr:colOff>
      <xdr:row>14</xdr:row>
      <xdr:rowOff>45555</xdr:rowOff>
    </xdr:from>
    <xdr:to>
      <xdr:col>27</xdr:col>
      <xdr:colOff>82826</xdr:colOff>
      <xdr:row>16</xdr:row>
      <xdr:rowOff>50679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E0E3BF26-0713-A2BC-A8BA-DC4ED2FEF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48022" y="2596598"/>
          <a:ext cx="1490869" cy="369559"/>
        </a:xfrm>
        <a:prstGeom prst="rect">
          <a:avLst/>
        </a:prstGeom>
      </xdr:spPr>
    </xdr:pic>
    <xdr:clientData/>
  </xdr:twoCellAnchor>
  <xdr:twoCellAnchor editAs="oneCell">
    <xdr:from>
      <xdr:col>15</xdr:col>
      <xdr:colOff>250738</xdr:colOff>
      <xdr:row>30</xdr:row>
      <xdr:rowOff>107297</xdr:rowOff>
    </xdr:from>
    <xdr:to>
      <xdr:col>20</xdr:col>
      <xdr:colOff>292478</xdr:colOff>
      <xdr:row>32</xdr:row>
      <xdr:rowOff>85792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F6A7EB2-076F-B1A9-3703-7E4A72DA6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22499" y="5573819"/>
          <a:ext cx="1855631" cy="342930"/>
        </a:xfrm>
        <a:prstGeom prst="rect">
          <a:avLst/>
        </a:prstGeom>
      </xdr:spPr>
    </xdr:pic>
    <xdr:clientData/>
  </xdr:twoCellAnchor>
  <xdr:twoCellAnchor editAs="oneCell">
    <xdr:from>
      <xdr:col>15</xdr:col>
      <xdr:colOff>480390</xdr:colOff>
      <xdr:row>23</xdr:row>
      <xdr:rowOff>33131</xdr:rowOff>
    </xdr:from>
    <xdr:to>
      <xdr:col>20</xdr:col>
      <xdr:colOff>122045</xdr:colOff>
      <xdr:row>25</xdr:row>
      <xdr:rowOff>87832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7AFF8C60-0C30-B7ED-FB0F-AE017E7B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2151" y="4224131"/>
          <a:ext cx="1455546" cy="419136"/>
        </a:xfrm>
        <a:prstGeom prst="rect">
          <a:avLst/>
        </a:prstGeom>
      </xdr:spPr>
    </xdr:pic>
    <xdr:clientData/>
  </xdr:twoCellAnchor>
  <xdr:twoCellAnchor>
    <xdr:from>
      <xdr:col>2</xdr:col>
      <xdr:colOff>272533</xdr:colOff>
      <xdr:row>5</xdr:row>
      <xdr:rowOff>38100</xdr:rowOff>
    </xdr:from>
    <xdr:to>
      <xdr:col>2</xdr:col>
      <xdr:colOff>395111</xdr:colOff>
      <xdr:row>9</xdr:row>
      <xdr:rowOff>144780</xdr:rowOff>
    </xdr:to>
    <xdr:sp macro="" textlink="">
      <xdr:nvSpPr>
        <xdr:cNvPr id="2" name="Eckige Klammer links 1">
          <a:extLst>
            <a:ext uri="{FF2B5EF4-FFF2-40B4-BE49-F238E27FC236}">
              <a16:creationId xmlns:a16="http://schemas.microsoft.com/office/drawing/2014/main" id="{4DF88D34-37B9-A678-976C-F1F08FFFF769}"/>
            </a:ext>
          </a:extLst>
        </xdr:cNvPr>
        <xdr:cNvSpPr/>
      </xdr:nvSpPr>
      <xdr:spPr>
        <a:xfrm>
          <a:off x="1185052" y="931804"/>
          <a:ext cx="122578" cy="821643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22860</xdr:colOff>
      <xdr:row>5</xdr:row>
      <xdr:rowOff>30480</xdr:rowOff>
    </xdr:from>
    <xdr:to>
      <xdr:col>12</xdr:col>
      <xdr:colOff>144780</xdr:colOff>
      <xdr:row>9</xdr:row>
      <xdr:rowOff>137160</xdr:rowOff>
    </xdr:to>
    <xdr:sp macro="" textlink="">
      <xdr:nvSpPr>
        <xdr:cNvPr id="4" name="Eckige Klammer links 3">
          <a:extLst>
            <a:ext uri="{FF2B5EF4-FFF2-40B4-BE49-F238E27FC236}">
              <a16:creationId xmlns:a16="http://schemas.microsoft.com/office/drawing/2014/main" id="{095E911A-1003-4F0F-83F8-240F1CF53C37}"/>
            </a:ext>
          </a:extLst>
        </xdr:cNvPr>
        <xdr:cNvSpPr/>
      </xdr:nvSpPr>
      <xdr:spPr>
        <a:xfrm rot="10800000">
          <a:off x="3901440" y="57912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259080</xdr:colOff>
      <xdr:row>10</xdr:row>
      <xdr:rowOff>60960</xdr:rowOff>
    </xdr:from>
    <xdr:to>
      <xdr:col>2</xdr:col>
      <xdr:colOff>381000</xdr:colOff>
      <xdr:row>14</xdr:row>
      <xdr:rowOff>167640</xdr:rowOff>
    </xdr:to>
    <xdr:sp macro="" textlink="">
      <xdr:nvSpPr>
        <xdr:cNvPr id="5" name="Eckige Klammer links 4">
          <a:extLst>
            <a:ext uri="{FF2B5EF4-FFF2-40B4-BE49-F238E27FC236}">
              <a16:creationId xmlns:a16="http://schemas.microsoft.com/office/drawing/2014/main" id="{F0CE5FC1-7009-42A3-91B1-955B00B966C9}"/>
            </a:ext>
          </a:extLst>
        </xdr:cNvPr>
        <xdr:cNvSpPr/>
      </xdr:nvSpPr>
      <xdr:spPr>
        <a:xfrm>
          <a:off x="1051560" y="152400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38100</xdr:colOff>
      <xdr:row>10</xdr:row>
      <xdr:rowOff>60960</xdr:rowOff>
    </xdr:from>
    <xdr:to>
      <xdr:col>7</xdr:col>
      <xdr:colOff>160020</xdr:colOff>
      <xdr:row>14</xdr:row>
      <xdr:rowOff>167640</xdr:rowOff>
    </xdr:to>
    <xdr:sp macro="" textlink="">
      <xdr:nvSpPr>
        <xdr:cNvPr id="6" name="Eckige Klammer links 5">
          <a:extLst>
            <a:ext uri="{FF2B5EF4-FFF2-40B4-BE49-F238E27FC236}">
              <a16:creationId xmlns:a16="http://schemas.microsoft.com/office/drawing/2014/main" id="{8931F1C5-704E-4E3E-839F-DB6E748BFB56}"/>
            </a:ext>
          </a:extLst>
        </xdr:cNvPr>
        <xdr:cNvSpPr/>
      </xdr:nvSpPr>
      <xdr:spPr>
        <a:xfrm rot="10800000">
          <a:off x="2484120" y="152400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259080</xdr:colOff>
      <xdr:row>15</xdr:row>
      <xdr:rowOff>53340</xdr:rowOff>
    </xdr:from>
    <xdr:to>
      <xdr:col>2</xdr:col>
      <xdr:colOff>381000</xdr:colOff>
      <xdr:row>19</xdr:row>
      <xdr:rowOff>160020</xdr:rowOff>
    </xdr:to>
    <xdr:sp macro="" textlink="">
      <xdr:nvSpPr>
        <xdr:cNvPr id="7" name="Eckige Klammer links 6">
          <a:extLst>
            <a:ext uri="{FF2B5EF4-FFF2-40B4-BE49-F238E27FC236}">
              <a16:creationId xmlns:a16="http://schemas.microsoft.com/office/drawing/2014/main" id="{AC2A0F3B-78AF-4620-96B0-37848034EA02}"/>
            </a:ext>
          </a:extLst>
        </xdr:cNvPr>
        <xdr:cNvSpPr/>
      </xdr:nvSpPr>
      <xdr:spPr>
        <a:xfrm>
          <a:off x="1051560" y="243078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38100</xdr:colOff>
      <xdr:row>15</xdr:row>
      <xdr:rowOff>53340</xdr:rowOff>
    </xdr:from>
    <xdr:to>
      <xdr:col>7</xdr:col>
      <xdr:colOff>160020</xdr:colOff>
      <xdr:row>19</xdr:row>
      <xdr:rowOff>160020</xdr:rowOff>
    </xdr:to>
    <xdr:sp macro="" textlink="">
      <xdr:nvSpPr>
        <xdr:cNvPr id="8" name="Eckige Klammer links 7">
          <a:extLst>
            <a:ext uri="{FF2B5EF4-FFF2-40B4-BE49-F238E27FC236}">
              <a16:creationId xmlns:a16="http://schemas.microsoft.com/office/drawing/2014/main" id="{9C66038A-357F-489C-9E76-4C11D5E92FB3}"/>
            </a:ext>
          </a:extLst>
        </xdr:cNvPr>
        <xdr:cNvSpPr/>
      </xdr:nvSpPr>
      <xdr:spPr>
        <a:xfrm rot="10800000">
          <a:off x="2484120" y="243078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20</xdr:col>
      <xdr:colOff>7620</xdr:colOff>
      <xdr:row>9</xdr:row>
      <xdr:rowOff>76200</xdr:rowOff>
    </xdr:from>
    <xdr:to>
      <xdr:col>20</xdr:col>
      <xdr:colOff>129540</xdr:colOff>
      <xdr:row>14</xdr:row>
      <xdr:rowOff>0</xdr:rowOff>
    </xdr:to>
    <xdr:sp macro="" textlink="">
      <xdr:nvSpPr>
        <xdr:cNvPr id="10" name="Eckige Klammer links 9">
          <a:extLst>
            <a:ext uri="{FF2B5EF4-FFF2-40B4-BE49-F238E27FC236}">
              <a16:creationId xmlns:a16="http://schemas.microsoft.com/office/drawing/2014/main" id="{894413BC-55B0-4E89-8157-6DBA04FECF94}"/>
            </a:ext>
          </a:extLst>
        </xdr:cNvPr>
        <xdr:cNvSpPr/>
      </xdr:nvSpPr>
      <xdr:spPr>
        <a:xfrm rot="10800000">
          <a:off x="7863840" y="153924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365760</xdr:colOff>
      <xdr:row>9</xdr:row>
      <xdr:rowOff>76200</xdr:rowOff>
    </xdr:from>
    <xdr:to>
      <xdr:col>16</xdr:col>
      <xdr:colOff>7620</xdr:colOff>
      <xdr:row>14</xdr:row>
      <xdr:rowOff>0</xdr:rowOff>
    </xdr:to>
    <xdr:sp macro="" textlink="">
      <xdr:nvSpPr>
        <xdr:cNvPr id="11" name="Eckige Klammer links 10">
          <a:extLst>
            <a:ext uri="{FF2B5EF4-FFF2-40B4-BE49-F238E27FC236}">
              <a16:creationId xmlns:a16="http://schemas.microsoft.com/office/drawing/2014/main" id="{F08AE280-B02D-4B2E-BA9E-66CAFA04F75E}"/>
            </a:ext>
          </a:extLst>
        </xdr:cNvPr>
        <xdr:cNvSpPr/>
      </xdr:nvSpPr>
      <xdr:spPr>
        <a:xfrm>
          <a:off x="6492240" y="118110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20</xdr:col>
      <xdr:colOff>0</xdr:colOff>
      <xdr:row>14</xdr:row>
      <xdr:rowOff>83820</xdr:rowOff>
    </xdr:from>
    <xdr:to>
      <xdr:col>20</xdr:col>
      <xdr:colOff>121920</xdr:colOff>
      <xdr:row>19</xdr:row>
      <xdr:rowOff>7620</xdr:rowOff>
    </xdr:to>
    <xdr:sp macro="" textlink="">
      <xdr:nvSpPr>
        <xdr:cNvPr id="12" name="Eckige Klammer links 11">
          <a:extLst>
            <a:ext uri="{FF2B5EF4-FFF2-40B4-BE49-F238E27FC236}">
              <a16:creationId xmlns:a16="http://schemas.microsoft.com/office/drawing/2014/main" id="{215F46C6-1E2E-4AB6-AFE9-F2A22358D826}"/>
            </a:ext>
          </a:extLst>
        </xdr:cNvPr>
        <xdr:cNvSpPr/>
      </xdr:nvSpPr>
      <xdr:spPr>
        <a:xfrm rot="10800000">
          <a:off x="7856220" y="228600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358140</xdr:colOff>
      <xdr:row>14</xdr:row>
      <xdr:rowOff>83820</xdr:rowOff>
    </xdr:from>
    <xdr:to>
      <xdr:col>16</xdr:col>
      <xdr:colOff>0</xdr:colOff>
      <xdr:row>19</xdr:row>
      <xdr:rowOff>7620</xdr:rowOff>
    </xdr:to>
    <xdr:sp macro="" textlink="">
      <xdr:nvSpPr>
        <xdr:cNvPr id="13" name="Eckige Klammer links 12">
          <a:extLst>
            <a:ext uri="{FF2B5EF4-FFF2-40B4-BE49-F238E27FC236}">
              <a16:creationId xmlns:a16="http://schemas.microsoft.com/office/drawing/2014/main" id="{08791E45-BE1A-4A89-AECA-029AAA42899A}"/>
            </a:ext>
          </a:extLst>
        </xdr:cNvPr>
        <xdr:cNvSpPr/>
      </xdr:nvSpPr>
      <xdr:spPr>
        <a:xfrm>
          <a:off x="6484620" y="264414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20</xdr:col>
      <xdr:colOff>0</xdr:colOff>
      <xdr:row>20</xdr:row>
      <xdr:rowOff>22860</xdr:rowOff>
    </xdr:from>
    <xdr:to>
      <xdr:col>20</xdr:col>
      <xdr:colOff>121920</xdr:colOff>
      <xdr:row>23</xdr:row>
      <xdr:rowOff>0</xdr:rowOff>
    </xdr:to>
    <xdr:sp macro="" textlink="">
      <xdr:nvSpPr>
        <xdr:cNvPr id="14" name="Eckige Klammer links 13">
          <a:extLst>
            <a:ext uri="{FF2B5EF4-FFF2-40B4-BE49-F238E27FC236}">
              <a16:creationId xmlns:a16="http://schemas.microsoft.com/office/drawing/2014/main" id="{6F8508EC-0935-4A70-B593-71AA19B5D6E6}"/>
            </a:ext>
          </a:extLst>
        </xdr:cNvPr>
        <xdr:cNvSpPr/>
      </xdr:nvSpPr>
      <xdr:spPr>
        <a:xfrm rot="10800000">
          <a:off x="7856220" y="3322320"/>
          <a:ext cx="121920" cy="5334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352307</xdr:colOff>
      <xdr:row>20</xdr:row>
      <xdr:rowOff>22860</xdr:rowOff>
    </xdr:from>
    <xdr:to>
      <xdr:col>15</xdr:col>
      <xdr:colOff>474227</xdr:colOff>
      <xdr:row>23</xdr:row>
      <xdr:rowOff>0</xdr:rowOff>
    </xdr:to>
    <xdr:sp macro="" textlink="">
      <xdr:nvSpPr>
        <xdr:cNvPr id="15" name="Eckige Klammer links 14">
          <a:extLst>
            <a:ext uri="{FF2B5EF4-FFF2-40B4-BE49-F238E27FC236}">
              <a16:creationId xmlns:a16="http://schemas.microsoft.com/office/drawing/2014/main" id="{0DC16665-1A3E-4789-B38C-7FD8A011F318}"/>
            </a:ext>
          </a:extLst>
        </xdr:cNvPr>
        <xdr:cNvSpPr/>
      </xdr:nvSpPr>
      <xdr:spPr>
        <a:xfrm>
          <a:off x="6015566" y="3597675"/>
          <a:ext cx="121920" cy="513362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20</xdr:col>
      <xdr:colOff>15240</xdr:colOff>
      <xdr:row>25</xdr:row>
      <xdr:rowOff>53340</xdr:rowOff>
    </xdr:from>
    <xdr:to>
      <xdr:col>20</xdr:col>
      <xdr:colOff>137160</xdr:colOff>
      <xdr:row>29</xdr:row>
      <xdr:rowOff>160020</xdr:rowOff>
    </xdr:to>
    <xdr:sp macro="" textlink="">
      <xdr:nvSpPr>
        <xdr:cNvPr id="16" name="Eckige Klammer links 15">
          <a:extLst>
            <a:ext uri="{FF2B5EF4-FFF2-40B4-BE49-F238E27FC236}">
              <a16:creationId xmlns:a16="http://schemas.microsoft.com/office/drawing/2014/main" id="{3DFB2CAC-B7D3-41CD-B336-35CE5D7CC10A}"/>
            </a:ext>
          </a:extLst>
        </xdr:cNvPr>
        <xdr:cNvSpPr/>
      </xdr:nvSpPr>
      <xdr:spPr>
        <a:xfrm rot="10800000">
          <a:off x="7871460" y="409194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358140</xdr:colOff>
      <xdr:row>25</xdr:row>
      <xdr:rowOff>53340</xdr:rowOff>
    </xdr:from>
    <xdr:to>
      <xdr:col>16</xdr:col>
      <xdr:colOff>0</xdr:colOff>
      <xdr:row>29</xdr:row>
      <xdr:rowOff>160020</xdr:rowOff>
    </xdr:to>
    <xdr:sp macro="" textlink="">
      <xdr:nvSpPr>
        <xdr:cNvPr id="17" name="Eckige Klammer links 16">
          <a:extLst>
            <a:ext uri="{FF2B5EF4-FFF2-40B4-BE49-F238E27FC236}">
              <a16:creationId xmlns:a16="http://schemas.microsoft.com/office/drawing/2014/main" id="{3EE717D0-F9FF-4E88-AA27-2F3E1373FBF7}"/>
            </a:ext>
          </a:extLst>
        </xdr:cNvPr>
        <xdr:cNvSpPr/>
      </xdr:nvSpPr>
      <xdr:spPr>
        <a:xfrm>
          <a:off x="6484620" y="409194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20</xdr:col>
      <xdr:colOff>7620</xdr:colOff>
      <xdr:row>32</xdr:row>
      <xdr:rowOff>22860</xdr:rowOff>
    </xdr:from>
    <xdr:to>
      <xdr:col>20</xdr:col>
      <xdr:colOff>129540</xdr:colOff>
      <xdr:row>35</xdr:row>
      <xdr:rowOff>7620</xdr:rowOff>
    </xdr:to>
    <xdr:sp macro="" textlink="">
      <xdr:nvSpPr>
        <xdr:cNvPr id="18" name="Eckige Klammer links 17">
          <a:extLst>
            <a:ext uri="{FF2B5EF4-FFF2-40B4-BE49-F238E27FC236}">
              <a16:creationId xmlns:a16="http://schemas.microsoft.com/office/drawing/2014/main" id="{D6363F24-2089-4C87-AA4C-76F2F6F7F8B6}"/>
            </a:ext>
          </a:extLst>
        </xdr:cNvPr>
        <xdr:cNvSpPr/>
      </xdr:nvSpPr>
      <xdr:spPr>
        <a:xfrm rot="10800000">
          <a:off x="7863840" y="5158740"/>
          <a:ext cx="121920" cy="5334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350520</xdr:colOff>
      <xdr:row>32</xdr:row>
      <xdr:rowOff>22860</xdr:rowOff>
    </xdr:from>
    <xdr:to>
      <xdr:col>15</xdr:col>
      <xdr:colOff>472440</xdr:colOff>
      <xdr:row>35</xdr:row>
      <xdr:rowOff>7620</xdr:rowOff>
    </xdr:to>
    <xdr:sp macro="" textlink="">
      <xdr:nvSpPr>
        <xdr:cNvPr id="19" name="Eckige Klammer links 18">
          <a:extLst>
            <a:ext uri="{FF2B5EF4-FFF2-40B4-BE49-F238E27FC236}">
              <a16:creationId xmlns:a16="http://schemas.microsoft.com/office/drawing/2014/main" id="{CD364E75-FA85-4962-A593-11E1B2F4D019}"/>
            </a:ext>
          </a:extLst>
        </xdr:cNvPr>
        <xdr:cNvSpPr/>
      </xdr:nvSpPr>
      <xdr:spPr>
        <a:xfrm>
          <a:off x="6477000" y="5158740"/>
          <a:ext cx="121920" cy="5334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266700</xdr:colOff>
      <xdr:row>21</xdr:row>
      <xdr:rowOff>91440</xdr:rowOff>
    </xdr:from>
    <xdr:to>
      <xdr:col>2</xdr:col>
      <xdr:colOff>388620</xdr:colOff>
      <xdr:row>26</xdr:row>
      <xdr:rowOff>15240</xdr:rowOff>
    </xdr:to>
    <xdr:sp macro="" textlink="">
      <xdr:nvSpPr>
        <xdr:cNvPr id="20" name="Eckige Klammer links 19">
          <a:extLst>
            <a:ext uri="{FF2B5EF4-FFF2-40B4-BE49-F238E27FC236}">
              <a16:creationId xmlns:a16="http://schemas.microsoft.com/office/drawing/2014/main" id="{A4D97927-8445-4DEC-843D-A44D648A21A7}"/>
            </a:ext>
          </a:extLst>
        </xdr:cNvPr>
        <xdr:cNvSpPr/>
      </xdr:nvSpPr>
      <xdr:spPr>
        <a:xfrm>
          <a:off x="1417320" y="338328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45720</xdr:colOff>
      <xdr:row>21</xdr:row>
      <xdr:rowOff>91440</xdr:rowOff>
    </xdr:from>
    <xdr:to>
      <xdr:col>7</xdr:col>
      <xdr:colOff>167640</xdr:colOff>
      <xdr:row>26</xdr:row>
      <xdr:rowOff>15240</xdr:rowOff>
    </xdr:to>
    <xdr:sp macro="" textlink="">
      <xdr:nvSpPr>
        <xdr:cNvPr id="21" name="Eckige Klammer links 20">
          <a:extLst>
            <a:ext uri="{FF2B5EF4-FFF2-40B4-BE49-F238E27FC236}">
              <a16:creationId xmlns:a16="http://schemas.microsoft.com/office/drawing/2014/main" id="{82D1CEBF-B430-4D82-AAE8-9AD26D785D12}"/>
            </a:ext>
          </a:extLst>
        </xdr:cNvPr>
        <xdr:cNvSpPr/>
      </xdr:nvSpPr>
      <xdr:spPr>
        <a:xfrm rot="10800000">
          <a:off x="2849880" y="3383280"/>
          <a:ext cx="121920" cy="838200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27</xdr:col>
      <xdr:colOff>5187</xdr:colOff>
      <xdr:row>4</xdr:row>
      <xdr:rowOff>63068</xdr:rowOff>
    </xdr:from>
    <xdr:to>
      <xdr:col>27</xdr:col>
      <xdr:colOff>127107</xdr:colOff>
      <xdr:row>8</xdr:row>
      <xdr:rowOff>169748</xdr:rowOff>
    </xdr:to>
    <xdr:sp macro="" textlink="">
      <xdr:nvSpPr>
        <xdr:cNvPr id="25" name="Eckige Klammer links 24">
          <a:extLst>
            <a:ext uri="{FF2B5EF4-FFF2-40B4-BE49-F238E27FC236}">
              <a16:creationId xmlns:a16="http://schemas.microsoft.com/office/drawing/2014/main" id="{8B67BEFD-9AE4-4F2F-BDB1-976396AFF755}"/>
            </a:ext>
          </a:extLst>
        </xdr:cNvPr>
        <xdr:cNvSpPr/>
      </xdr:nvSpPr>
      <xdr:spPr>
        <a:xfrm rot="10800000">
          <a:off x="11046081" y="249515"/>
          <a:ext cx="121920" cy="852467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22</xdr:col>
      <xdr:colOff>258918</xdr:colOff>
      <xdr:row>4</xdr:row>
      <xdr:rowOff>63068</xdr:rowOff>
    </xdr:from>
    <xdr:to>
      <xdr:col>22</xdr:col>
      <xdr:colOff>379054</xdr:colOff>
      <xdr:row>8</xdr:row>
      <xdr:rowOff>169748</xdr:rowOff>
    </xdr:to>
    <xdr:sp macro="" textlink="">
      <xdr:nvSpPr>
        <xdr:cNvPr id="26" name="Eckige Klammer links 25">
          <a:extLst>
            <a:ext uri="{FF2B5EF4-FFF2-40B4-BE49-F238E27FC236}">
              <a16:creationId xmlns:a16="http://schemas.microsoft.com/office/drawing/2014/main" id="{93C7F2C4-89BD-4AC9-9411-B360960FCC43}"/>
            </a:ext>
          </a:extLst>
        </xdr:cNvPr>
        <xdr:cNvSpPr/>
      </xdr:nvSpPr>
      <xdr:spPr>
        <a:xfrm>
          <a:off x="9646109" y="249515"/>
          <a:ext cx="120136" cy="852467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27</xdr:col>
      <xdr:colOff>21886</xdr:colOff>
      <xdr:row>10</xdr:row>
      <xdr:rowOff>32426</xdr:rowOff>
    </xdr:from>
    <xdr:to>
      <xdr:col>27</xdr:col>
      <xdr:colOff>143806</xdr:colOff>
      <xdr:row>13</xdr:row>
      <xdr:rowOff>17186</xdr:rowOff>
    </xdr:to>
    <xdr:sp macro="" textlink="">
      <xdr:nvSpPr>
        <xdr:cNvPr id="27" name="Eckige Klammer links 26">
          <a:extLst>
            <a:ext uri="{FF2B5EF4-FFF2-40B4-BE49-F238E27FC236}">
              <a16:creationId xmlns:a16="http://schemas.microsoft.com/office/drawing/2014/main" id="{F050F2A5-48CA-4DA9-9F98-1E86C1FE881A}"/>
            </a:ext>
          </a:extLst>
        </xdr:cNvPr>
        <xdr:cNvSpPr/>
      </xdr:nvSpPr>
      <xdr:spPr>
        <a:xfrm rot="10800000">
          <a:off x="11378929" y="1896894"/>
          <a:ext cx="121920" cy="544101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22</xdr:col>
      <xdr:colOff>275617</xdr:colOff>
      <xdr:row>10</xdr:row>
      <xdr:rowOff>32426</xdr:rowOff>
    </xdr:from>
    <xdr:to>
      <xdr:col>23</xdr:col>
      <xdr:colOff>8430</xdr:colOff>
      <xdr:row>13</xdr:row>
      <xdr:rowOff>17186</xdr:rowOff>
    </xdr:to>
    <xdr:sp macro="" textlink="">
      <xdr:nvSpPr>
        <xdr:cNvPr id="28" name="Eckige Klammer links 27">
          <a:extLst>
            <a:ext uri="{FF2B5EF4-FFF2-40B4-BE49-F238E27FC236}">
              <a16:creationId xmlns:a16="http://schemas.microsoft.com/office/drawing/2014/main" id="{07035DC6-CE21-4157-8F4E-197425CB2199}"/>
            </a:ext>
          </a:extLst>
        </xdr:cNvPr>
        <xdr:cNvSpPr/>
      </xdr:nvSpPr>
      <xdr:spPr>
        <a:xfrm>
          <a:off x="9978957" y="1896894"/>
          <a:ext cx="121920" cy="544101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27</xdr:col>
      <xdr:colOff>28371</xdr:colOff>
      <xdr:row>16</xdr:row>
      <xdr:rowOff>14592</xdr:rowOff>
    </xdr:from>
    <xdr:to>
      <xdr:col>27</xdr:col>
      <xdr:colOff>150291</xdr:colOff>
      <xdr:row>18</xdr:row>
      <xdr:rowOff>185800</xdr:rowOff>
    </xdr:to>
    <xdr:sp macro="" textlink="">
      <xdr:nvSpPr>
        <xdr:cNvPr id="30" name="Eckige Klammer links 29">
          <a:extLst>
            <a:ext uri="{FF2B5EF4-FFF2-40B4-BE49-F238E27FC236}">
              <a16:creationId xmlns:a16="http://schemas.microsoft.com/office/drawing/2014/main" id="{0F798165-AF97-4BAB-968C-6C8161DA444E}"/>
            </a:ext>
          </a:extLst>
        </xdr:cNvPr>
        <xdr:cNvSpPr/>
      </xdr:nvSpPr>
      <xdr:spPr>
        <a:xfrm rot="10800000">
          <a:off x="11385414" y="3184188"/>
          <a:ext cx="121920" cy="544101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22</xdr:col>
      <xdr:colOff>282102</xdr:colOff>
      <xdr:row>16</xdr:row>
      <xdr:rowOff>14592</xdr:rowOff>
    </xdr:from>
    <xdr:to>
      <xdr:col>23</xdr:col>
      <xdr:colOff>14915</xdr:colOff>
      <xdr:row>18</xdr:row>
      <xdr:rowOff>185800</xdr:rowOff>
    </xdr:to>
    <xdr:sp macro="" textlink="">
      <xdr:nvSpPr>
        <xdr:cNvPr id="31" name="Eckige Klammer links 30">
          <a:extLst>
            <a:ext uri="{FF2B5EF4-FFF2-40B4-BE49-F238E27FC236}">
              <a16:creationId xmlns:a16="http://schemas.microsoft.com/office/drawing/2014/main" id="{1BB2F2A0-FF3D-4F93-89E5-B0B27754F931}"/>
            </a:ext>
          </a:extLst>
        </xdr:cNvPr>
        <xdr:cNvSpPr/>
      </xdr:nvSpPr>
      <xdr:spPr>
        <a:xfrm>
          <a:off x="9985442" y="3184188"/>
          <a:ext cx="121920" cy="544101"/>
        </a:xfrm>
        <a:prstGeom prst="leftBracket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9CE8-BDCD-41AF-9505-8569AE05EC54}">
  <dimension ref="B2:AA36"/>
  <sheetViews>
    <sheetView showGridLines="0" tabSelected="1" zoomScale="80" zoomScaleNormal="76" workbookViewId="0">
      <selection activeCell="D2" sqref="D2"/>
    </sheetView>
  </sheetViews>
  <sheetFormatPr baseColWidth="10" defaultRowHeight="14.4" x14ac:dyDescent="0.55000000000000004"/>
  <cols>
    <col min="1" max="1" width="5.20703125" customWidth="1"/>
    <col min="2" max="2" width="8.1015625" customWidth="1"/>
    <col min="3" max="3" width="5.89453125" customWidth="1"/>
    <col min="4" max="12" width="4.5234375" customWidth="1"/>
    <col min="13" max="13" width="4.41796875" customWidth="1"/>
    <col min="14" max="14" width="6.68359375" customWidth="1"/>
    <col min="15" max="15" width="11.5234375" customWidth="1"/>
    <col min="16" max="16" width="7" customWidth="1"/>
    <col min="17" max="20" width="4.5234375" customWidth="1"/>
    <col min="21" max="21" width="10.89453125" customWidth="1"/>
    <col min="22" max="22" width="13.3125" customWidth="1"/>
    <col min="23" max="23" width="5.68359375" customWidth="1"/>
    <col min="24" max="31" width="4.5234375" customWidth="1"/>
  </cols>
  <sheetData>
    <row r="2" spans="2:27" x14ac:dyDescent="0.55000000000000004">
      <c r="B2" s="18" t="s">
        <v>1</v>
      </c>
      <c r="D2" s="6">
        <v>17</v>
      </c>
      <c r="O2" s="1" t="s">
        <v>13</v>
      </c>
      <c r="R2" s="24">
        <v>11</v>
      </c>
    </row>
    <row r="3" spans="2:27" x14ac:dyDescent="0.55000000000000004">
      <c r="O3" s="7" t="str">
        <f>"between 0 and 15"</f>
        <v>between 0 and 15</v>
      </c>
      <c r="P3" s="4"/>
      <c r="R3" s="24"/>
    </row>
    <row r="4" spans="2:27" x14ac:dyDescent="0.55000000000000004">
      <c r="B4" s="9" t="s">
        <v>10</v>
      </c>
      <c r="D4" s="2">
        <v>1</v>
      </c>
      <c r="E4" s="2">
        <v>0</v>
      </c>
      <c r="F4" s="2">
        <v>0</v>
      </c>
      <c r="G4" s="2">
        <v>0</v>
      </c>
      <c r="H4" s="2">
        <v>1</v>
      </c>
      <c r="O4" s="4"/>
      <c r="P4" s="4"/>
    </row>
    <row r="5" spans="2:27" x14ac:dyDescent="0.55000000000000004">
      <c r="B5" s="1"/>
      <c r="O5" s="4"/>
      <c r="P5" s="4"/>
    </row>
    <row r="6" spans="2:27" ht="14.4" customHeight="1" x14ac:dyDescent="0.55000000000000004">
      <c r="V6" s="20" t="s">
        <v>14</v>
      </c>
      <c r="X6" s="8" cm="1">
        <f t="array" ref="X6:AA6">_xlfn.ANCHORARRAY(Q27)</f>
        <v>11</v>
      </c>
      <c r="Y6" s="8">
        <v>11</v>
      </c>
      <c r="Z6" s="8">
        <v>10</v>
      </c>
      <c r="AA6" s="8">
        <v>3</v>
      </c>
    </row>
    <row r="7" spans="2:27" ht="14.4" customHeight="1" x14ac:dyDescent="0.55000000000000004">
      <c r="B7" s="23" t="s">
        <v>0</v>
      </c>
      <c r="D7" s="6">
        <v>6</v>
      </c>
      <c r="E7" s="6">
        <v>16</v>
      </c>
      <c r="F7" s="6">
        <v>16</v>
      </c>
      <c r="G7" s="6">
        <v>11</v>
      </c>
      <c r="H7" s="1"/>
      <c r="I7" s="6">
        <v>9</v>
      </c>
      <c r="J7" s="6">
        <v>4</v>
      </c>
      <c r="K7" s="6">
        <v>6</v>
      </c>
      <c r="L7" s="6">
        <v>3</v>
      </c>
      <c r="O7" s="13" t="s">
        <v>11</v>
      </c>
      <c r="P7" s="12"/>
      <c r="Q7" s="11" t="str" cm="1">
        <f t="array" ref="Q7:T7">_xlfn.MAKEARRAY(1,4,_xlfn.LAMBDA(_xlpm.z,_xlpm.s,MID(REPT("0",4-LEN(DEC2BIN(R2)))&amp;DEC2BIN(R2),_xlpm.s,1)))</f>
        <v>1</v>
      </c>
      <c r="R7" s="11" t="str">
        <v>0</v>
      </c>
      <c r="S7" s="11" t="str">
        <v>1</v>
      </c>
      <c r="T7" s="11" t="str">
        <v>1</v>
      </c>
      <c r="V7" s="21"/>
      <c r="X7" s="12"/>
      <c r="Y7" s="12"/>
      <c r="Z7" s="12"/>
      <c r="AA7" s="12"/>
    </row>
    <row r="8" spans="2:27" ht="14.4" customHeight="1" x14ac:dyDescent="0.55000000000000004">
      <c r="B8" s="23"/>
      <c r="D8" s="1"/>
      <c r="E8" s="1"/>
      <c r="F8" s="1"/>
      <c r="G8" s="1"/>
      <c r="H8" s="1"/>
      <c r="I8" s="1"/>
      <c r="J8" s="1"/>
      <c r="K8" s="1"/>
      <c r="L8" s="1"/>
      <c r="O8" s="3"/>
      <c r="Q8" s="12"/>
      <c r="R8" s="12"/>
      <c r="S8" s="12"/>
      <c r="T8" s="12"/>
      <c r="V8" s="21"/>
      <c r="X8" s="8" cm="1">
        <f t="array" ref="X8:AA8">_xlfn.ANCHORARRAY(Q29)</f>
        <v>4</v>
      </c>
      <c r="Y8" s="8">
        <v>4</v>
      </c>
      <c r="Z8" s="8">
        <v>13</v>
      </c>
      <c r="AA8" s="8">
        <v>11</v>
      </c>
    </row>
    <row r="9" spans="2:27" ht="14.4" customHeight="1" x14ac:dyDescent="0.55000000000000004">
      <c r="B9" s="23"/>
      <c r="D9" s="6">
        <v>5</v>
      </c>
      <c r="E9" s="6">
        <v>3</v>
      </c>
      <c r="F9" s="6">
        <v>10</v>
      </c>
      <c r="G9" s="6">
        <v>1</v>
      </c>
      <c r="H9" s="1"/>
      <c r="I9" s="6">
        <v>6</v>
      </c>
      <c r="J9" s="6">
        <v>1</v>
      </c>
      <c r="K9" s="6">
        <v>9</v>
      </c>
      <c r="L9" s="6">
        <v>15</v>
      </c>
      <c r="O9" s="10" t="s">
        <v>17</v>
      </c>
      <c r="Q9" s="12" cm="1">
        <f t="array" ref="Q9:T9">_xlfn.ANCHORARRAY(Q7)*ROUNDUP(D2/2,0)</f>
        <v>9</v>
      </c>
      <c r="R9" s="12">
        <v>0</v>
      </c>
      <c r="S9" s="12">
        <v>9</v>
      </c>
      <c r="T9" s="12">
        <v>9</v>
      </c>
      <c r="V9" s="15"/>
      <c r="X9" s="12"/>
      <c r="Y9" s="12"/>
      <c r="Z9" s="12"/>
      <c r="AA9" s="12"/>
    </row>
    <row r="10" spans="2:27" ht="14.4" customHeight="1" x14ac:dyDescent="0.7">
      <c r="B10" s="14"/>
      <c r="Q10" s="12"/>
      <c r="R10" s="12"/>
      <c r="S10" s="12"/>
      <c r="T10" s="12"/>
      <c r="V10" s="15"/>
      <c r="X10" s="12"/>
      <c r="Y10" s="12"/>
      <c r="Z10" s="12"/>
      <c r="AA10" s="12"/>
    </row>
    <row r="11" spans="2:27" ht="14.4" customHeight="1" x14ac:dyDescent="0.7">
      <c r="B11" s="14"/>
      <c r="O11" s="19" t="s">
        <v>4</v>
      </c>
      <c r="Q11" s="8">
        <v>-1</v>
      </c>
      <c r="R11" s="8">
        <v>1</v>
      </c>
      <c r="S11" s="8">
        <v>0</v>
      </c>
      <c r="T11" s="8">
        <v>0</v>
      </c>
      <c r="V11" s="20" t="s">
        <v>15</v>
      </c>
      <c r="X11" s="12"/>
      <c r="Y11" s="12"/>
      <c r="Z11" s="12"/>
      <c r="AA11" s="12"/>
    </row>
    <row r="12" spans="2:27" ht="14.4" customHeight="1" x14ac:dyDescent="0.55000000000000004">
      <c r="B12" s="25" t="s">
        <v>2</v>
      </c>
      <c r="D12" s="6">
        <v>0</v>
      </c>
      <c r="E12" s="6">
        <v>1</v>
      </c>
      <c r="F12" s="6">
        <v>0</v>
      </c>
      <c r="G12" s="6">
        <v>0</v>
      </c>
      <c r="O12" s="19"/>
      <c r="P12" s="1"/>
      <c r="Q12" s="12"/>
      <c r="R12" s="12"/>
      <c r="S12" s="12"/>
      <c r="T12" s="12"/>
      <c r="V12" s="21"/>
      <c r="X12" s="8" cm="1">
        <f t="array" ref="X12:AA12">_xlfn.ANCHORARRAY(Q34)</f>
        <v>8</v>
      </c>
      <c r="Y12" s="8">
        <v>6</v>
      </c>
      <c r="Z12" s="8">
        <v>9</v>
      </c>
      <c r="AA12" s="8">
        <v>16</v>
      </c>
    </row>
    <row r="13" spans="2:27" ht="14.4" customHeight="1" x14ac:dyDescent="0.55000000000000004">
      <c r="B13" s="25"/>
      <c r="O13" s="19"/>
      <c r="Q13" s="8">
        <v>1</v>
      </c>
      <c r="R13" s="8">
        <v>1</v>
      </c>
      <c r="S13" s="8">
        <v>0</v>
      </c>
      <c r="T13" s="8">
        <v>-1</v>
      </c>
      <c r="V13" s="21"/>
      <c r="X13" s="12"/>
      <c r="Y13" s="12"/>
      <c r="Z13" s="12"/>
      <c r="AA13" s="12"/>
    </row>
    <row r="14" spans="2:27" ht="14.4" customHeight="1" x14ac:dyDescent="0.7">
      <c r="B14" s="25"/>
      <c r="D14" s="6">
        <v>0</v>
      </c>
      <c r="E14" s="6">
        <v>1</v>
      </c>
      <c r="F14" s="6">
        <v>-1</v>
      </c>
      <c r="G14" s="6">
        <v>0</v>
      </c>
      <c r="O14" s="14"/>
      <c r="Q14" s="12"/>
      <c r="R14" s="12"/>
      <c r="S14" s="12"/>
      <c r="T14" s="12"/>
      <c r="X14" s="12"/>
      <c r="Y14" s="12"/>
      <c r="Z14" s="12"/>
      <c r="AA14" s="12"/>
    </row>
    <row r="15" spans="2:27" ht="14.4" customHeight="1" x14ac:dyDescent="0.7">
      <c r="B15" s="14"/>
      <c r="O15" s="14"/>
      <c r="Q15" s="12"/>
      <c r="R15" s="12"/>
      <c r="S15" s="12"/>
      <c r="T15" s="12"/>
      <c r="X15" s="12"/>
      <c r="Y15" s="12"/>
      <c r="Z15" s="12"/>
      <c r="AA15" s="12"/>
    </row>
    <row r="16" spans="2:27" ht="14.4" customHeight="1" x14ac:dyDescent="0.7">
      <c r="B16" s="14"/>
      <c r="O16" s="19" t="s">
        <v>5</v>
      </c>
      <c r="Q16" s="8">
        <v>0</v>
      </c>
      <c r="R16" s="8">
        <v>1</v>
      </c>
      <c r="S16" s="8">
        <v>1</v>
      </c>
      <c r="T16" s="8">
        <v>0</v>
      </c>
      <c r="X16" s="12"/>
      <c r="Y16" s="12"/>
      <c r="Z16" s="12"/>
      <c r="AA16" s="12"/>
    </row>
    <row r="17" spans="2:27" ht="14.4" customHeight="1" x14ac:dyDescent="0.55000000000000004">
      <c r="B17" s="26" t="s">
        <v>3</v>
      </c>
      <c r="D17" s="6">
        <v>-1</v>
      </c>
      <c r="E17" s="6">
        <v>-1</v>
      </c>
      <c r="F17" s="6">
        <v>1</v>
      </c>
      <c r="G17" s="6">
        <v>0</v>
      </c>
      <c r="O17" s="19"/>
      <c r="Q17" s="12"/>
      <c r="R17" s="12"/>
      <c r="S17" s="12"/>
      <c r="T17" s="12"/>
      <c r="X17" s="12"/>
      <c r="Y17" s="12"/>
      <c r="Z17" s="12"/>
      <c r="AA17" s="12"/>
    </row>
    <row r="18" spans="2:27" ht="14.4" customHeight="1" x14ac:dyDescent="0.55000000000000004">
      <c r="B18" s="26"/>
      <c r="O18" s="19"/>
      <c r="Q18" s="8">
        <v>0</v>
      </c>
      <c r="R18" s="8">
        <v>1</v>
      </c>
      <c r="S18" s="8">
        <v>0</v>
      </c>
      <c r="T18" s="8">
        <v>0</v>
      </c>
      <c r="V18" s="17" t="s">
        <v>16</v>
      </c>
      <c r="X18" s="11" cm="1">
        <f t="array" ref="X18:AA18">polysub(_xlfn.ANCHORARRAY(X12),polymultdiv(D17:G17,_xlfn.ANCHORARRAY(X6),D4:H4,D2)+polymultdiv(D19:G19,_xlfn.ANCHORARRAY(X8),D4:H4,D2),D2)</f>
        <v>8</v>
      </c>
      <c r="Y18" s="11">
        <v>14</v>
      </c>
      <c r="Z18" s="11">
        <v>8</v>
      </c>
      <c r="AA18" s="11">
        <v>6</v>
      </c>
    </row>
    <row r="19" spans="2:27" ht="14.4" customHeight="1" x14ac:dyDescent="0.7">
      <c r="B19" s="26"/>
      <c r="D19" s="6">
        <v>-1</v>
      </c>
      <c r="E19" s="6">
        <v>0</v>
      </c>
      <c r="F19" s="6">
        <v>-1</v>
      </c>
      <c r="G19" s="6">
        <v>0</v>
      </c>
      <c r="O19" s="14"/>
      <c r="Q19" s="12"/>
      <c r="R19" s="12"/>
      <c r="S19" s="12"/>
      <c r="T19" s="12"/>
      <c r="X19" s="12"/>
      <c r="Y19" s="12"/>
      <c r="Z19" s="12"/>
      <c r="AA19" s="12"/>
    </row>
    <row r="20" spans="2:27" ht="14.4" customHeight="1" x14ac:dyDescent="0.7">
      <c r="B20" s="14"/>
      <c r="O20" s="15"/>
      <c r="Q20" s="12"/>
      <c r="R20" s="12"/>
      <c r="S20" s="12"/>
      <c r="T20" s="12"/>
      <c r="X20" s="12"/>
      <c r="Y20" s="12"/>
      <c r="Z20" s="12"/>
      <c r="AA20" s="12"/>
    </row>
    <row r="21" spans="2:27" ht="14.4" customHeight="1" x14ac:dyDescent="0.7">
      <c r="B21" s="14"/>
      <c r="O21" s="19" t="s">
        <v>6</v>
      </c>
      <c r="Q21" s="12"/>
      <c r="R21" s="12"/>
      <c r="S21" s="12"/>
      <c r="T21" s="12"/>
      <c r="V21" s="17" t="s">
        <v>12</v>
      </c>
      <c r="X21" s="11">
        <f>IF(MOD(X18-ROUNDUP($D$2/2,0),$D$2)&gt;=ROUNDUP($D$2/2,0),1,0)</f>
        <v>1</v>
      </c>
      <c r="Y21" s="11">
        <f t="shared" ref="Y21:AA21" si="0">IF(MOD(Y18-ROUNDUP($D$2/2,0),$D$2)&gt;=ROUNDUP($D$2/2,0),1,0)</f>
        <v>0</v>
      </c>
      <c r="Z21" s="11">
        <f t="shared" si="0"/>
        <v>1</v>
      </c>
      <c r="AA21" s="11">
        <f t="shared" si="0"/>
        <v>1</v>
      </c>
    </row>
    <row r="22" spans="2:27" ht="14.4" customHeight="1" x14ac:dyDescent="0.7">
      <c r="B22" s="14"/>
      <c r="O22" s="19"/>
      <c r="Q22" s="8">
        <v>-1</v>
      </c>
      <c r="R22" s="8">
        <v>-1</v>
      </c>
      <c r="S22" s="8">
        <v>0</v>
      </c>
      <c r="T22" s="8">
        <v>0</v>
      </c>
    </row>
    <row r="23" spans="2:27" ht="14.4" customHeight="1" x14ac:dyDescent="0.55000000000000004">
      <c r="B23" s="22" t="s">
        <v>9</v>
      </c>
      <c r="D23" s="2" cm="1">
        <f t="array" ref="D23:G23">polyadd(polyadd(polymultdiv(D7:G7,D17:G17,D4:H4,D2),polymultdiv(I7:L7,D19:G19,D4:H4,D2),D2),D12:G12,D2)</f>
        <v>16</v>
      </c>
      <c r="E23" s="2">
        <v>15</v>
      </c>
      <c r="F23" s="2">
        <v>0</v>
      </c>
      <c r="G23" s="2">
        <v>7</v>
      </c>
      <c r="O23" s="19"/>
      <c r="Q23" s="12"/>
      <c r="R23" s="12"/>
      <c r="S23" s="12"/>
      <c r="T23" s="12"/>
    </row>
    <row r="24" spans="2:27" ht="14.4" customHeight="1" x14ac:dyDescent="0.55000000000000004">
      <c r="B24" s="22"/>
      <c r="D24" s="1"/>
      <c r="E24" s="1"/>
      <c r="F24" s="1"/>
      <c r="G24" s="1"/>
      <c r="O24" s="15"/>
      <c r="Q24" s="12"/>
      <c r="R24" s="12"/>
      <c r="S24" s="12"/>
      <c r="T24" s="12"/>
    </row>
    <row r="25" spans="2:27" ht="14.4" customHeight="1" x14ac:dyDescent="0.7">
      <c r="B25" s="22"/>
      <c r="D25" s="2" cm="1">
        <f t="array" ref="D25:G25">polyadd(polyadd(polymultdiv(D9:G9,D17:G17,D4:H4,D2),polymultdiv(I9:L9,D19:G19,D4:H4,D2),D2),D14:G14,D2)</f>
        <v>10</v>
      </c>
      <c r="E25" s="2">
        <v>12</v>
      </c>
      <c r="F25" s="2">
        <v>11</v>
      </c>
      <c r="G25" s="2">
        <v>6</v>
      </c>
      <c r="O25" s="14"/>
      <c r="Q25" s="12"/>
      <c r="R25" s="12"/>
      <c r="S25" s="12"/>
      <c r="T25" s="12"/>
    </row>
    <row r="26" spans="2:27" ht="14.4" customHeight="1" x14ac:dyDescent="0.7">
      <c r="O26" s="14"/>
      <c r="Q26" s="12"/>
      <c r="R26" s="12"/>
      <c r="S26" s="12"/>
      <c r="T26" s="12"/>
    </row>
    <row r="27" spans="2:27" ht="14.4" customHeight="1" x14ac:dyDescent="0.55000000000000004">
      <c r="O27" s="19" t="s">
        <v>7</v>
      </c>
      <c r="Q27" s="11" cm="1">
        <f t="array" ref="Q27:T27">polyadd(polyadd(polymultdiv(D7:G7,Q11:T11,D4:H4,D2),polymultdiv(D9:G9,Q13:T13,D4:H4,D2),D2),Q16:T16,D2)</f>
        <v>11</v>
      </c>
      <c r="R27" s="11">
        <v>11</v>
      </c>
      <c r="S27" s="11">
        <v>10</v>
      </c>
      <c r="T27" s="11">
        <v>3</v>
      </c>
    </row>
    <row r="28" spans="2:27" ht="14.4" customHeight="1" x14ac:dyDescent="0.55000000000000004">
      <c r="O28" s="19"/>
      <c r="Q28" s="12"/>
      <c r="R28" s="12"/>
      <c r="S28" s="12"/>
      <c r="T28" s="12"/>
    </row>
    <row r="29" spans="2:27" ht="14.4" customHeight="1" x14ac:dyDescent="0.55000000000000004">
      <c r="O29" s="19"/>
      <c r="Q29" s="11" cm="1">
        <f t="array" ref="Q29:T29">polyadd(polyadd(polymultdiv(I7:L7,Q11:T11,D4:H4,D2),polymultdiv(I9:L9,Q13:T13,D4:H4,D2),D2),Q18:T18,D2)</f>
        <v>4</v>
      </c>
      <c r="R29" s="11">
        <v>4</v>
      </c>
      <c r="S29" s="11">
        <v>13</v>
      </c>
      <c r="T29" s="11">
        <v>11</v>
      </c>
    </row>
    <row r="30" spans="2:27" ht="14.4" customHeight="1" x14ac:dyDescent="0.7">
      <c r="O30" s="14"/>
      <c r="Q30" s="5"/>
      <c r="R30" s="5"/>
      <c r="S30" s="5"/>
      <c r="T30" s="5"/>
    </row>
    <row r="31" spans="2:27" ht="14.4" customHeight="1" x14ac:dyDescent="0.55000000000000004">
      <c r="O31" s="15"/>
      <c r="Q31" s="5"/>
      <c r="R31" s="5"/>
      <c r="S31" s="5"/>
      <c r="T31" s="5"/>
    </row>
    <row r="32" spans="2:27" ht="14.4" customHeight="1" x14ac:dyDescent="0.55000000000000004">
      <c r="O32" s="15"/>
      <c r="Q32" s="5"/>
      <c r="R32" s="5"/>
      <c r="S32" s="5"/>
      <c r="T32" s="5"/>
    </row>
    <row r="33" spans="15:20" ht="14.4" customHeight="1" x14ac:dyDescent="0.7">
      <c r="O33" s="14"/>
      <c r="Q33" s="5"/>
      <c r="R33" s="5"/>
      <c r="S33" s="5"/>
      <c r="T33" s="5"/>
    </row>
    <row r="34" spans="15:20" ht="14.4" customHeight="1" x14ac:dyDescent="0.7">
      <c r="O34" s="16" t="s">
        <v>8</v>
      </c>
      <c r="Q34" s="11" cm="1">
        <f t="array" ref="Q34:T34">polyadd(polyadd(polyadd(polymultdiv(_xlfn.ANCHORARRAY(D23),Q11:T11,D4:H4,D2),polymultdiv(_xlfn.ANCHORARRAY(D25),Q13:T13,D4:H4,D2),D2),Q22:T22,D2),_xlfn.ANCHORARRAY(Q9),D2)</f>
        <v>8</v>
      </c>
      <c r="R34" s="11">
        <v>6</v>
      </c>
      <c r="S34" s="11">
        <v>9</v>
      </c>
      <c r="T34" s="11">
        <v>16</v>
      </c>
    </row>
    <row r="35" spans="15:20" ht="14.4" customHeight="1" x14ac:dyDescent="0.55000000000000004"/>
    <row r="36" spans="15:20" ht="14.4" customHeight="1" x14ac:dyDescent="0.55000000000000004"/>
  </sheetData>
  <mergeCells count="11">
    <mergeCell ref="B23:B25"/>
    <mergeCell ref="B7:B9"/>
    <mergeCell ref="R2:R3"/>
    <mergeCell ref="B12:B14"/>
    <mergeCell ref="B17:B19"/>
    <mergeCell ref="O27:O29"/>
    <mergeCell ref="O21:O23"/>
    <mergeCell ref="O16:O18"/>
    <mergeCell ref="O11:O13"/>
    <mergeCell ref="V6:V8"/>
    <mergeCell ref="V11:V13"/>
  </mergeCells>
  <dataValidations count="1">
    <dataValidation type="whole" allowBlank="1" showInputMessage="1" showErrorMessage="1" sqref="R2:R3" xr:uid="{597BC9A9-1A29-43FF-B1CF-693B4669D351}">
      <formula1>0</formula1>
      <formula2>15</formula2>
    </dataValidation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Kyber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 Wambach</dc:creator>
  <cp:lastModifiedBy>Tim  Wambach</cp:lastModifiedBy>
  <dcterms:created xsi:type="dcterms:W3CDTF">2024-09-13T12:24:47Z</dcterms:created>
  <dcterms:modified xsi:type="dcterms:W3CDTF">2026-07-29T17:56:25Z</dcterms:modified>
</cp:coreProperties>
</file>